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Táblázatkezelés_2014_javított\"/>
    </mc:Choice>
  </mc:AlternateContent>
  <bookViews>
    <workbookView xWindow="480" yWindow="72" windowWidth="18192" windowHeight="13236"/>
  </bookViews>
  <sheets>
    <sheet name="Bakancstúra" sheetId="4" r:id="rId1"/>
  </sheets>
  <calcPr calcId="152511"/>
</workbook>
</file>

<file path=xl/calcChain.xml><?xml version="1.0" encoding="utf-8"?>
<calcChain xmlns="http://schemas.openxmlformats.org/spreadsheetml/2006/main">
  <c r="D25" i="4" l="1"/>
  <c r="E16" i="4" l="1"/>
  <c r="E17" i="4"/>
  <c r="E18" i="4"/>
  <c r="E19" i="4"/>
  <c r="E20" i="4"/>
  <c r="E21" i="4"/>
  <c r="E22" i="4"/>
  <c r="E23" i="4"/>
  <c r="E15" i="4"/>
  <c r="D16" i="4" l="1"/>
  <c r="D17" i="4"/>
  <c r="D18" i="4"/>
  <c r="D19" i="4"/>
  <c r="D20" i="4"/>
  <c r="D21" i="4"/>
  <c r="D22" i="4"/>
  <c r="D23" i="4"/>
  <c r="D15" i="4"/>
  <c r="C16" i="4"/>
  <c r="C17" i="4"/>
  <c r="C18" i="4"/>
  <c r="C19" i="4"/>
  <c r="C20" i="4"/>
  <c r="C21" i="4"/>
  <c r="C22" i="4"/>
  <c r="C23" i="4"/>
  <c r="C15" i="4"/>
  <c r="B16" i="4"/>
  <c r="B17" i="4"/>
  <c r="B18" i="4"/>
  <c r="B19" i="4"/>
  <c r="B20" i="4"/>
  <c r="B21" i="4"/>
  <c r="B22" i="4"/>
  <c r="B23" i="4"/>
  <c r="B15" i="4"/>
  <c r="A16" i="4"/>
  <c r="A17" i="4"/>
  <c r="A18" i="4"/>
  <c r="A19" i="4"/>
  <c r="A20" i="4"/>
  <c r="A21" i="4"/>
  <c r="A22" i="4"/>
  <c r="A23" i="4"/>
  <c r="A15" i="4"/>
  <c r="D27" i="4"/>
  <c r="D28" i="4"/>
  <c r="D26" i="4"/>
  <c r="D29" i="4" l="1"/>
  <c r="D30" i="4"/>
</calcChain>
</file>

<file path=xl/sharedStrings.xml><?xml version="1.0" encoding="utf-8"?>
<sst xmlns="http://schemas.openxmlformats.org/spreadsheetml/2006/main" count="28" uniqueCount="27">
  <si>
    <t>Pecsétek száma</t>
  </si>
  <si>
    <t>Legrövidebb út:</t>
  </si>
  <si>
    <t>Leghosszabb út:</t>
  </si>
  <si>
    <t>Családi Túra</t>
  </si>
  <si>
    <t>Családok</t>
  </si>
  <si>
    <t>Kiss</t>
  </si>
  <si>
    <t>Nagy</t>
  </si>
  <si>
    <t>Török</t>
  </si>
  <si>
    <t>Széphalmi</t>
  </si>
  <si>
    <t>Létszám</t>
  </si>
  <si>
    <t>Nevezési dij:</t>
  </si>
  <si>
    <t>Fizetendő</t>
  </si>
  <si>
    <t>Tábori</t>
  </si>
  <si>
    <t>Horvát</t>
  </si>
  <si>
    <t>Mosó</t>
  </si>
  <si>
    <t>Masa</t>
  </si>
  <si>
    <t>Ajándék</t>
  </si>
  <si>
    <t>Összesen</t>
  </si>
  <si>
    <t>Megtett km:</t>
  </si>
  <si>
    <t>Ajándék  csomagok száma:</t>
  </si>
  <si>
    <t>Megtett út (km) délelőtt</t>
  </si>
  <si>
    <t>Megtett út (km) délután</t>
  </si>
  <si>
    <t>Pecsétek száma:</t>
  </si>
  <si>
    <t>Tilli</t>
  </si>
  <si>
    <t>Átlag úthossza:</t>
  </si>
  <si>
    <t>%-os teljesítés</t>
  </si>
  <si>
    <t>Családi Túra eredmény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</si>
</sst>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#,##0\ &quot;Ft&quot;;[Red]\-#,##0\ &quot;Ft&quot;"/>
    <numFmt numFmtId="44" formatCode="_-* #,##0.00\ &quot;Ft&quot;_-;\-* #,##0.00\ &quot;Ft&quot;_-;_-* &quot;-&quot;??\ &quot;Ft&quot;_-;_-@_-"/>
    <numFmt numFmtId="164" formatCode="0&quot; km&quot;"/>
    <numFmt numFmtId="165" formatCode="0&quot; fő&quot;"/>
    <numFmt numFmtId="166" formatCode="_-* #,##0\ &quot;Ft&quot;_-;\-* #,##0\ &quot;Ft&quot;_-;_-* &quot;-&quot;??\ &quot;Ft&quot;_-;_-@_-"/>
    <numFmt numFmtId="167" formatCode="0&quot; db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center" vertical="center" wrapText="1"/>
    </xf>
    <xf numFmtId="6" fontId="3" fillId="0" borderId="0" xfId="0" applyNumberFormat="1" applyFont="1" applyAlignment="1">
      <alignment horizontal="center"/>
    </xf>
    <xf numFmtId="9" fontId="0" fillId="0" borderId="0" xfId="1" applyFont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164" fontId="0" fillId="0" borderId="0" xfId="0" applyNumberFormat="1"/>
    <xf numFmtId="0" fontId="4" fillId="0" borderId="0" xfId="0" applyFont="1"/>
    <xf numFmtId="166" fontId="0" fillId="0" borderId="1" xfId="2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/>
    <xf numFmtId="9" fontId="0" fillId="0" borderId="6" xfId="1" applyFont="1" applyBorder="1" applyAlignment="1">
      <alignment horizontal="center"/>
    </xf>
    <xf numFmtId="0" fontId="0" fillId="0" borderId="7" xfId="0" applyBorder="1"/>
    <xf numFmtId="166" fontId="0" fillId="0" borderId="8" xfId="2" applyNumberFormat="1" applyFont="1" applyBorder="1" applyAlignment="1">
      <alignment horizontal="right"/>
    </xf>
    <xf numFmtId="0" fontId="0" fillId="0" borderId="8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9" fontId="0" fillId="0" borderId="9" xfId="1" applyFont="1" applyBorder="1" applyAlignment="1">
      <alignment horizontal="center"/>
    </xf>
    <xf numFmtId="0" fontId="0" fillId="0" borderId="6" xfId="0" applyBorder="1" applyAlignment="1">
      <alignment horizontal="right"/>
    </xf>
    <xf numFmtId="165" fontId="0" fillId="0" borderId="8" xfId="0" applyNumberFormat="1" applyBorder="1" applyAlignment="1">
      <alignment horizontal="center"/>
    </xf>
    <xf numFmtId="167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3" fillId="0" borderId="10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 wrapText="1"/>
    </xf>
    <xf numFmtId="2" fontId="3" fillId="0" borderId="13" xfId="0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 wrapText="1"/>
    </xf>
    <xf numFmtId="0" fontId="1" fillId="0" borderId="11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/>
    </xf>
    <xf numFmtId="0" fontId="1" fillId="0" borderId="15" xfId="0" applyFont="1" applyBorder="1" applyAlignment="1">
      <alignment horizontal="right" vertical="center"/>
    </xf>
    <xf numFmtId="0" fontId="4" fillId="0" borderId="0" xfId="0" applyFont="1" applyBorder="1" applyAlignment="1">
      <alignment horizontal="center"/>
    </xf>
    <xf numFmtId="164" fontId="3" fillId="0" borderId="11" xfId="0" applyNumberFormat="1" applyFont="1" applyBorder="1" applyAlignment="1">
      <alignment horizontal="right" vertical="center" wrapText="1"/>
    </xf>
  </cellXfs>
  <cellStyles count="3">
    <cellStyle name="Normál" xfId="0" builtinId="0"/>
    <cellStyle name="Pénznem" xfId="2" builtinId="4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85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Bakancstúra!$E$14</c:f>
              <c:strCache>
                <c:ptCount val="1"/>
                <c:pt idx="0">
                  <c:v>%-os teljesítés</c:v>
                </c:pt>
              </c:strCache>
            </c:strRef>
          </c:tx>
          <c:explosion val="25"/>
          <c:dPt>
            <c:idx val="4"/>
            <c:bubble3D val="0"/>
            <c:spPr>
              <a:solidFill>
                <a:srgbClr val="FF0000"/>
              </a:solidFill>
            </c:spPr>
          </c:dPt>
          <c:dPt>
            <c:idx val="6"/>
            <c:bubble3D val="0"/>
            <c:spPr>
              <a:solidFill>
                <a:srgbClr val="FFC000"/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Bakancstúra!$A$15:$A$23</c:f>
              <c:strCache>
                <c:ptCount val="9"/>
                <c:pt idx="0">
                  <c:v>Kiss</c:v>
                </c:pt>
                <c:pt idx="1">
                  <c:v>Nagy</c:v>
                </c:pt>
                <c:pt idx="2">
                  <c:v>Török</c:v>
                </c:pt>
                <c:pt idx="3">
                  <c:v>Széphalmi</c:v>
                </c:pt>
                <c:pt idx="4">
                  <c:v>Tábori</c:v>
                </c:pt>
                <c:pt idx="5">
                  <c:v>Horvát</c:v>
                </c:pt>
                <c:pt idx="6">
                  <c:v>Mosó</c:v>
                </c:pt>
                <c:pt idx="7">
                  <c:v>Masa</c:v>
                </c:pt>
                <c:pt idx="8">
                  <c:v>Tilli</c:v>
                </c:pt>
              </c:strCache>
            </c:strRef>
          </c:cat>
          <c:val>
            <c:numRef>
              <c:f>Bakancstúra!$E$15:$E$23</c:f>
              <c:numCache>
                <c:formatCode>0%</c:formatCode>
                <c:ptCount val="9"/>
                <c:pt idx="0">
                  <c:v>0.6</c:v>
                </c:pt>
                <c:pt idx="1">
                  <c:v>0.8</c:v>
                </c:pt>
                <c:pt idx="2">
                  <c:v>0.4</c:v>
                </c:pt>
                <c:pt idx="3">
                  <c:v>0.6</c:v>
                </c:pt>
                <c:pt idx="4">
                  <c:v>1</c:v>
                </c:pt>
                <c:pt idx="5">
                  <c:v>0.4</c:v>
                </c:pt>
                <c:pt idx="6">
                  <c:v>0.32</c:v>
                </c:pt>
                <c:pt idx="7">
                  <c:v>0.44</c:v>
                </c:pt>
                <c:pt idx="8">
                  <c:v>0.56000000000000005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30</xdr:row>
      <xdr:rowOff>52387</xdr:rowOff>
    </xdr:from>
    <xdr:to>
      <xdr:col>5</xdr:col>
      <xdr:colOff>438150</xdr:colOff>
      <xdr:row>44</xdr:row>
      <xdr:rowOff>128587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zoomScale="80" zoomScaleNormal="80" workbookViewId="0">
      <selection activeCell="G25" sqref="G25"/>
    </sheetView>
  </sheetViews>
  <sheetFormatPr defaultRowHeight="14.4" x14ac:dyDescent="0.3"/>
  <cols>
    <col min="1" max="1" width="11.109375" customWidth="1"/>
    <col min="2" max="2" width="10.5546875" customWidth="1"/>
    <col min="3" max="3" width="16.5546875" customWidth="1"/>
    <col min="4" max="4" width="11.5546875" customWidth="1"/>
    <col min="5" max="5" width="11.6640625" bestFit="1" customWidth="1"/>
    <col min="6" max="6" width="11.6640625" customWidth="1"/>
    <col min="7" max="7" width="10.44140625" customWidth="1"/>
    <col min="13" max="13" width="14.6640625" bestFit="1" customWidth="1"/>
  </cols>
  <sheetData>
    <row r="1" spans="1:12" ht="18.600000000000001" thickBot="1" x14ac:dyDescent="0.4">
      <c r="A1" s="10" t="s">
        <v>3</v>
      </c>
      <c r="B1" s="1"/>
      <c r="C1" s="3" t="s">
        <v>10</v>
      </c>
      <c r="D1" s="5">
        <v>500</v>
      </c>
      <c r="E1" s="2"/>
    </row>
    <row r="2" spans="1:12" s="4" customFormat="1" ht="47.4" thickTop="1" x14ac:dyDescent="0.3">
      <c r="A2" s="15" t="s">
        <v>4</v>
      </c>
      <c r="B2" s="16" t="s">
        <v>9</v>
      </c>
      <c r="C2" s="16" t="s">
        <v>0</v>
      </c>
      <c r="D2" s="16" t="s">
        <v>20</v>
      </c>
      <c r="E2" s="17" t="s">
        <v>21</v>
      </c>
    </row>
    <row r="3" spans="1:12" x14ac:dyDescent="0.3">
      <c r="A3" s="18" t="s">
        <v>5</v>
      </c>
      <c r="B3" s="14">
        <v>5</v>
      </c>
      <c r="C3" s="13">
        <v>2</v>
      </c>
      <c r="D3" s="7">
        <v>7</v>
      </c>
      <c r="E3" s="25">
        <v>8</v>
      </c>
    </row>
    <row r="4" spans="1:12" x14ac:dyDescent="0.3">
      <c r="A4" s="18" t="s">
        <v>6</v>
      </c>
      <c r="B4" s="14">
        <v>3</v>
      </c>
      <c r="C4" s="13">
        <v>5</v>
      </c>
      <c r="D4" s="7">
        <v>8</v>
      </c>
      <c r="E4" s="25">
        <v>12</v>
      </c>
    </row>
    <row r="5" spans="1:12" x14ac:dyDescent="0.3">
      <c r="A5" s="18" t="s">
        <v>7</v>
      </c>
      <c r="B5" s="14">
        <v>4</v>
      </c>
      <c r="C5" s="13">
        <v>0</v>
      </c>
      <c r="D5" s="7">
        <v>5</v>
      </c>
      <c r="E5" s="25">
        <v>5</v>
      </c>
    </row>
    <row r="6" spans="1:12" x14ac:dyDescent="0.3">
      <c r="A6" s="18" t="s">
        <v>8</v>
      </c>
      <c r="B6" s="14">
        <v>6</v>
      </c>
      <c r="C6" s="13">
        <v>10</v>
      </c>
      <c r="D6" s="7">
        <v>9</v>
      </c>
      <c r="E6" s="25">
        <v>6</v>
      </c>
    </row>
    <row r="7" spans="1:12" x14ac:dyDescent="0.3">
      <c r="A7" s="18" t="s">
        <v>12</v>
      </c>
      <c r="B7" s="14">
        <v>7</v>
      </c>
      <c r="C7" s="13">
        <v>0</v>
      </c>
      <c r="D7" s="7">
        <v>12</v>
      </c>
      <c r="E7" s="25">
        <v>13</v>
      </c>
    </row>
    <row r="8" spans="1:12" x14ac:dyDescent="0.3">
      <c r="A8" s="18" t="s">
        <v>13</v>
      </c>
      <c r="B8" s="14">
        <v>5</v>
      </c>
      <c r="C8" s="13">
        <v>4</v>
      </c>
      <c r="D8" s="7">
        <v>5</v>
      </c>
      <c r="E8" s="25">
        <v>5</v>
      </c>
    </row>
    <row r="9" spans="1:12" x14ac:dyDescent="0.3">
      <c r="A9" s="18" t="s">
        <v>14</v>
      </c>
      <c r="B9" s="14">
        <v>3</v>
      </c>
      <c r="C9" s="13">
        <v>1</v>
      </c>
      <c r="D9" s="7">
        <v>3</v>
      </c>
      <c r="E9" s="25">
        <v>5</v>
      </c>
      <c r="G9" s="6"/>
    </row>
    <row r="10" spans="1:12" x14ac:dyDescent="0.3">
      <c r="A10" s="18" t="s">
        <v>15</v>
      </c>
      <c r="B10" s="14">
        <v>5</v>
      </c>
      <c r="C10" s="13">
        <v>5</v>
      </c>
      <c r="D10" s="7">
        <v>5</v>
      </c>
      <c r="E10" s="25">
        <v>6</v>
      </c>
      <c r="G10" s="6"/>
    </row>
    <row r="11" spans="1:12" ht="15" thickBot="1" x14ac:dyDescent="0.35">
      <c r="A11" s="20" t="s">
        <v>23</v>
      </c>
      <c r="B11" s="26">
        <v>3</v>
      </c>
      <c r="C11" s="27">
        <v>3</v>
      </c>
      <c r="D11" s="28">
        <v>6</v>
      </c>
      <c r="E11" s="29">
        <v>8</v>
      </c>
      <c r="G11" s="6"/>
    </row>
    <row r="12" spans="1:12" ht="15" thickTop="1" x14ac:dyDescent="0.3">
      <c r="L12" s="6"/>
    </row>
    <row r="13" spans="1:12" ht="18.600000000000001" thickBot="1" x14ac:dyDescent="0.4">
      <c r="A13" s="39" t="s">
        <v>26</v>
      </c>
      <c r="B13" s="39"/>
      <c r="C13" s="39"/>
      <c r="D13" s="39"/>
      <c r="E13" s="39"/>
      <c r="L13" s="6"/>
    </row>
    <row r="14" spans="1:12" ht="31.8" thickTop="1" x14ac:dyDescent="0.3">
      <c r="A14" s="15" t="s">
        <v>4</v>
      </c>
      <c r="B14" s="16" t="s">
        <v>11</v>
      </c>
      <c r="C14" s="16" t="s">
        <v>16</v>
      </c>
      <c r="D14" s="16" t="s">
        <v>17</v>
      </c>
      <c r="E14" s="17" t="s">
        <v>25</v>
      </c>
      <c r="L14" s="6"/>
    </row>
    <row r="15" spans="1:12" x14ac:dyDescent="0.3">
      <c r="A15" s="18" t="str">
        <f t="shared" ref="A15:A23" si="0">A3</f>
        <v>Kiss</v>
      </c>
      <c r="B15" s="11">
        <f t="shared" ref="B15:B23" si="1">IF(B3&gt;4,$D$1*(B3-4),"Ingyenes")</f>
        <v>500</v>
      </c>
      <c r="C15" s="8" t="str">
        <f t="shared" ref="C15:C23" si="2">IF(C3&gt;=2,"Ajándék csomag","")</f>
        <v>Ajándék csomag</v>
      </c>
      <c r="D15" s="12">
        <f>SUM(D3:E3)</f>
        <v>15</v>
      </c>
      <c r="E15" s="19">
        <f>D15/MAX($D$15:$D$23)</f>
        <v>0.6</v>
      </c>
      <c r="L15" s="6"/>
    </row>
    <row r="16" spans="1:12" x14ac:dyDescent="0.3">
      <c r="A16" s="18" t="str">
        <f t="shared" si="0"/>
        <v>Nagy</v>
      </c>
      <c r="B16" s="11" t="str">
        <f t="shared" si="1"/>
        <v>Ingyenes</v>
      </c>
      <c r="C16" s="8" t="str">
        <f t="shared" si="2"/>
        <v>Ajándék csomag</v>
      </c>
      <c r="D16" s="12">
        <f t="shared" ref="D16:D23" si="3">SUM(D4:E4)</f>
        <v>20</v>
      </c>
      <c r="E16" s="19">
        <f t="shared" ref="E16:E23" si="4">D16/MAX($D$15:$D$23)</f>
        <v>0.8</v>
      </c>
      <c r="L16" s="6"/>
    </row>
    <row r="17" spans="1:12" x14ac:dyDescent="0.3">
      <c r="A17" s="18" t="str">
        <f t="shared" si="0"/>
        <v>Török</v>
      </c>
      <c r="B17" s="11" t="str">
        <f t="shared" si="1"/>
        <v>Ingyenes</v>
      </c>
      <c r="C17" s="8" t="str">
        <f t="shared" si="2"/>
        <v/>
      </c>
      <c r="D17" s="12">
        <f t="shared" si="3"/>
        <v>10</v>
      </c>
      <c r="E17" s="19">
        <f t="shared" si="4"/>
        <v>0.4</v>
      </c>
      <c r="L17" s="6"/>
    </row>
    <row r="18" spans="1:12" x14ac:dyDescent="0.3">
      <c r="A18" s="18" t="str">
        <f t="shared" si="0"/>
        <v>Széphalmi</v>
      </c>
      <c r="B18" s="11">
        <f t="shared" si="1"/>
        <v>1000</v>
      </c>
      <c r="C18" s="8" t="str">
        <f t="shared" si="2"/>
        <v>Ajándék csomag</v>
      </c>
      <c r="D18" s="12">
        <f t="shared" si="3"/>
        <v>15</v>
      </c>
      <c r="E18" s="19">
        <f t="shared" si="4"/>
        <v>0.6</v>
      </c>
      <c r="L18" s="6"/>
    </row>
    <row r="19" spans="1:12" x14ac:dyDescent="0.3">
      <c r="A19" s="18" t="str">
        <f t="shared" si="0"/>
        <v>Tábori</v>
      </c>
      <c r="B19" s="11">
        <f t="shared" si="1"/>
        <v>1500</v>
      </c>
      <c r="C19" s="8" t="str">
        <f t="shared" si="2"/>
        <v/>
      </c>
      <c r="D19" s="12">
        <f t="shared" si="3"/>
        <v>25</v>
      </c>
      <c r="E19" s="19">
        <f t="shared" si="4"/>
        <v>1</v>
      </c>
      <c r="L19" s="6"/>
    </row>
    <row r="20" spans="1:12" x14ac:dyDescent="0.3">
      <c r="A20" s="18" t="str">
        <f t="shared" si="0"/>
        <v>Horvát</v>
      </c>
      <c r="B20" s="11">
        <f t="shared" si="1"/>
        <v>500</v>
      </c>
      <c r="C20" s="8" t="str">
        <f t="shared" si="2"/>
        <v>Ajándék csomag</v>
      </c>
      <c r="D20" s="12">
        <f t="shared" si="3"/>
        <v>10</v>
      </c>
      <c r="E20" s="19">
        <f t="shared" si="4"/>
        <v>0.4</v>
      </c>
      <c r="L20" s="6"/>
    </row>
    <row r="21" spans="1:12" x14ac:dyDescent="0.3">
      <c r="A21" s="18" t="str">
        <f t="shared" si="0"/>
        <v>Mosó</v>
      </c>
      <c r="B21" s="11" t="str">
        <f t="shared" si="1"/>
        <v>Ingyenes</v>
      </c>
      <c r="C21" s="8" t="str">
        <f t="shared" si="2"/>
        <v/>
      </c>
      <c r="D21" s="12">
        <f t="shared" si="3"/>
        <v>8</v>
      </c>
      <c r="E21" s="19">
        <f t="shared" si="4"/>
        <v>0.32</v>
      </c>
    </row>
    <row r="22" spans="1:12" x14ac:dyDescent="0.3">
      <c r="A22" s="18" t="str">
        <f t="shared" si="0"/>
        <v>Masa</v>
      </c>
      <c r="B22" s="11">
        <f t="shared" si="1"/>
        <v>500</v>
      </c>
      <c r="C22" s="8" t="str">
        <f t="shared" si="2"/>
        <v>Ajándék csomag</v>
      </c>
      <c r="D22" s="12">
        <f t="shared" si="3"/>
        <v>11</v>
      </c>
      <c r="E22" s="19">
        <f t="shared" si="4"/>
        <v>0.44</v>
      </c>
    </row>
    <row r="23" spans="1:12" ht="15" thickBot="1" x14ac:dyDescent="0.35">
      <c r="A23" s="20" t="str">
        <f t="shared" si="0"/>
        <v>Tilli</v>
      </c>
      <c r="B23" s="21" t="str">
        <f t="shared" si="1"/>
        <v>Ingyenes</v>
      </c>
      <c r="C23" s="22" t="str">
        <f t="shared" si="2"/>
        <v>Ajándék csomag</v>
      </c>
      <c r="D23" s="23">
        <f t="shared" si="3"/>
        <v>14</v>
      </c>
      <c r="E23" s="24">
        <f t="shared" si="4"/>
        <v>0.56000000000000005</v>
      </c>
    </row>
    <row r="24" spans="1:12" ht="15.6" thickTop="1" thickBot="1" x14ac:dyDescent="0.35"/>
    <row r="25" spans="1:12" ht="16.2" thickTop="1" x14ac:dyDescent="0.3">
      <c r="B25" s="30"/>
      <c r="C25" s="36" t="s">
        <v>18</v>
      </c>
      <c r="D25" s="40">
        <f>SUM(D15:D23)</f>
        <v>128</v>
      </c>
      <c r="E25" s="9"/>
    </row>
    <row r="26" spans="1:12" ht="15.6" x14ac:dyDescent="0.3">
      <c r="B26" s="31"/>
      <c r="C26" s="37" t="s">
        <v>22</v>
      </c>
      <c r="D26" s="32">
        <f>SUM(C3:C10)</f>
        <v>27</v>
      </c>
    </row>
    <row r="27" spans="1:12" ht="15.6" x14ac:dyDescent="0.3">
      <c r="B27" s="31"/>
      <c r="C27" s="37" t="s">
        <v>1</v>
      </c>
      <c r="D27" s="32">
        <f>MIN(D3:D11,E3:E11)</f>
        <v>3</v>
      </c>
    </row>
    <row r="28" spans="1:12" ht="15.6" x14ac:dyDescent="0.3">
      <c r="B28" s="31"/>
      <c r="C28" s="37" t="s">
        <v>2</v>
      </c>
      <c r="D28" s="32">
        <f>MAX(D3:D10,E3:E10)</f>
        <v>13</v>
      </c>
    </row>
    <row r="29" spans="1:12" ht="15.6" x14ac:dyDescent="0.3">
      <c r="B29" s="31"/>
      <c r="C29" s="37" t="s">
        <v>24</v>
      </c>
      <c r="D29" s="33">
        <f>AVERAGE(D15:D23)</f>
        <v>14.222222222222221</v>
      </c>
    </row>
    <row r="30" spans="1:12" ht="16.2" thickBot="1" x14ac:dyDescent="0.35">
      <c r="B30" s="34"/>
      <c r="C30" s="38" t="s">
        <v>19</v>
      </c>
      <c r="D30" s="35">
        <f>COUNTIF(C15:C23,"Ajándék csomag")</f>
        <v>6</v>
      </c>
    </row>
    <row r="31" spans="1:12" ht="15" thickTop="1" x14ac:dyDescent="0.3"/>
  </sheetData>
  <mergeCells count="1">
    <mergeCell ref="A13:E13"/>
  </mergeCells>
  <printOptions horizontalCentered="1" gridLines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Bakancstúra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Rózsa</dc:creator>
  <cp:lastModifiedBy>Buváriné Vass Rózsa</cp:lastModifiedBy>
  <cp:lastPrinted>2014-02-20T16:33:22Z</cp:lastPrinted>
  <dcterms:created xsi:type="dcterms:W3CDTF">2014-02-10T16:54:43Z</dcterms:created>
  <dcterms:modified xsi:type="dcterms:W3CDTF">2014-03-05T13:36:35Z</dcterms:modified>
</cp:coreProperties>
</file>